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9140" windowHeight="7360" activeTab="1"/>
  </bookViews>
  <sheets>
    <sheet name="с 12до18лет (2)" sheetId="1" r:id="rId1"/>
    <sheet name="с 7до11лет (2)" sheetId="2" r:id="rId2"/>
  </sheets>
  <definedNames/>
  <calcPr fullCalcOnLoad="1"/>
</workbook>
</file>

<file path=xl/sharedStrings.xml><?xml version="1.0" encoding="utf-8"?>
<sst xmlns="http://schemas.openxmlformats.org/spreadsheetml/2006/main" count="110" uniqueCount="54">
  <si>
    <t xml:space="preserve">Хлеб пшеничный                  </t>
  </si>
  <si>
    <t xml:space="preserve">Мука пшеничная                  </t>
  </si>
  <si>
    <t xml:space="preserve">Крупы, бобовые                  </t>
  </si>
  <si>
    <t xml:space="preserve">Макаронные изделия              </t>
  </si>
  <si>
    <t xml:space="preserve">Картофель                       </t>
  </si>
  <si>
    <t xml:space="preserve">Овощи свежие, зелень            </t>
  </si>
  <si>
    <t xml:space="preserve">Фрукты (плоды) свежие           </t>
  </si>
  <si>
    <t xml:space="preserve">Сыр                             </t>
  </si>
  <si>
    <t xml:space="preserve">Масло сливочное                 </t>
  </si>
  <si>
    <t xml:space="preserve">Масло растительное              </t>
  </si>
  <si>
    <t xml:space="preserve">Сахар                   </t>
  </si>
  <si>
    <t xml:space="preserve">Кондитерские изделия            </t>
  </si>
  <si>
    <t xml:space="preserve">Чай                             </t>
  </si>
  <si>
    <t xml:space="preserve">Дрожжи хлебопекарные            </t>
  </si>
  <si>
    <t xml:space="preserve">Соль                            </t>
  </si>
  <si>
    <t>ИТОГО</t>
  </si>
  <si>
    <t>Рекомендуемые среднесуточные наборы пищевых продуктов, в том числе,  используемые для приготовления блюд и напитков, для детей и подростков оздоровительных учреждений</t>
  </si>
  <si>
    <t>Наименование продуктов</t>
  </si>
  <si>
    <t>Количество продуктов в зависимости от возраста детей</t>
  </si>
  <si>
    <t>в г, мл, брутто</t>
  </si>
  <si>
    <t>цена за кг, литр, шт</t>
  </si>
  <si>
    <t>сумма, руб</t>
  </si>
  <si>
    <t>с  7 до 11 лет</t>
  </si>
  <si>
    <t>Сухофрукты</t>
  </si>
  <si>
    <t xml:space="preserve">Соки плодоовощные, напитки  витаминизированные   </t>
  </si>
  <si>
    <t>Мясо 1-й категории</t>
  </si>
  <si>
    <t>Субпродукты (печень, язык, сердце)</t>
  </si>
  <si>
    <t>Птица (цыплята 1 категории потрошенные)</t>
  </si>
  <si>
    <t xml:space="preserve">Рыба (филе), в т.ч. филе слабо и малосольное                       </t>
  </si>
  <si>
    <t>Молоко (массовая доля жира 2,5%)</t>
  </si>
  <si>
    <t xml:space="preserve">Кисломолочная пищевая продукция </t>
  </si>
  <si>
    <t>Творог (5%-9% м.д.ж)</t>
  </si>
  <si>
    <t>Сметана</t>
  </si>
  <si>
    <t xml:space="preserve">Яйцо диетическое , шт               </t>
  </si>
  <si>
    <t xml:space="preserve">Какао-порошок                        </t>
  </si>
  <si>
    <t>Кофейный напиток</t>
  </si>
  <si>
    <t>Специи</t>
  </si>
  <si>
    <t>Хлеб ржаной</t>
  </si>
  <si>
    <t>Крахмал</t>
  </si>
  <si>
    <t>Завтрак 25%</t>
  </si>
  <si>
    <t>Обед 35%</t>
  </si>
  <si>
    <t>с  12 до 18 лет</t>
  </si>
  <si>
    <t>Завтрак</t>
  </si>
  <si>
    <t xml:space="preserve">Обед </t>
  </si>
  <si>
    <t>предварительный расчет</t>
  </si>
  <si>
    <t xml:space="preserve">полдник </t>
  </si>
  <si>
    <t>Полдник  15%</t>
  </si>
  <si>
    <t>Полдник</t>
  </si>
  <si>
    <t>Полдник 15%</t>
  </si>
  <si>
    <t>в ценах 1 полугодия 2024года</t>
  </si>
  <si>
    <t>Завтрак 25% + Обед 35%= 197,47руб</t>
  </si>
  <si>
    <t>(+ полдник 15%) = 246,84руб</t>
  </si>
  <si>
    <t>Завтрак 25% + Обед 35%= 233,00руб</t>
  </si>
  <si>
    <t>(+ полдник 15%) = 291,25руб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</si>
</sst>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left" wrapText="1"/>
    </xf>
    <xf numFmtId="0" fontId="41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/>
    </xf>
    <xf numFmtId="2" fontId="40" fillId="0" borderId="14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2" fontId="43" fillId="0" borderId="11" xfId="0" applyNumberFormat="1" applyFont="1" applyBorder="1" applyAlignment="1">
      <alignment wrapText="1"/>
    </xf>
    <xf numFmtId="2" fontId="43" fillId="0" borderId="14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2" fontId="44" fillId="0" borderId="18" xfId="0" applyNumberFormat="1" applyFont="1" applyBorder="1" applyAlignment="1">
      <alignment horizontal="right"/>
    </xf>
    <xf numFmtId="0" fontId="40" fillId="0" borderId="11" xfId="0" applyFont="1" applyFill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2" fontId="45" fillId="0" borderId="12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/>
    </xf>
    <xf numFmtId="0" fontId="43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2" fontId="41" fillId="0" borderId="18" xfId="0" applyNumberFormat="1" applyFont="1" applyBorder="1" applyAlignment="1">
      <alignment horizontal="right"/>
    </xf>
    <xf numFmtId="0" fontId="40" fillId="0" borderId="11" xfId="0" applyFont="1" applyBorder="1" applyAlignment="1">
      <alignment wrapText="1"/>
    </xf>
    <xf numFmtId="0" fontId="46" fillId="0" borderId="13" xfId="0" applyFont="1" applyBorder="1" applyAlignment="1">
      <alignment/>
    </xf>
    <xf numFmtId="2" fontId="46" fillId="0" borderId="11" xfId="0" applyNumberFormat="1" applyFont="1" applyBorder="1" applyAlignment="1">
      <alignment wrapText="1"/>
    </xf>
    <xf numFmtId="2" fontId="46" fillId="0" borderId="14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2" fontId="44" fillId="0" borderId="12" xfId="0" applyNumberFormat="1" applyFont="1" applyBorder="1" applyAlignment="1">
      <alignment wrapText="1"/>
    </xf>
    <xf numFmtId="2" fontId="44" fillId="0" borderId="18" xfId="0" applyNumberFormat="1" applyFont="1" applyBorder="1" applyAlignment="1">
      <alignment/>
    </xf>
    <xf numFmtId="0" fontId="46" fillId="0" borderId="10" xfId="0" applyFont="1" applyBorder="1" applyAlignment="1">
      <alignment/>
    </xf>
    <xf numFmtId="2" fontId="44" fillId="0" borderId="14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9" fontId="45" fillId="0" borderId="27" xfId="0" applyNumberFormat="1" applyFont="1" applyFill="1" applyBorder="1" applyAlignment="1">
      <alignment horizontal="center" wrapText="1"/>
    </xf>
    <xf numFmtId="9" fontId="45" fillId="0" borderId="13" xfId="0" applyNumberFormat="1" applyFont="1" applyFill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45" fillId="0" borderId="30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9" fontId="45" fillId="0" borderId="31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9" fontId="45" fillId="0" borderId="32" xfId="0" applyNumberFormat="1" applyFont="1" applyBorder="1" applyAlignment="1">
      <alignment horizontal="center" wrapText="1"/>
    </xf>
    <xf numFmtId="9" fontId="45" fillId="0" borderId="13" xfId="0" applyNumberFormat="1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9" fontId="45" fillId="0" borderId="35" xfId="0" applyNumberFormat="1" applyFont="1" applyBorder="1" applyAlignment="1">
      <alignment horizontal="center" wrapText="1"/>
    </xf>
    <xf numFmtId="9" fontId="45" fillId="0" borderId="31" xfId="0" applyNumberFormat="1" applyFont="1" applyBorder="1" applyAlignment="1">
      <alignment horizontal="center" wrapText="1"/>
    </xf>
    <xf numFmtId="9" fontId="45" fillId="0" borderId="27" xfId="0" applyNumberFormat="1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zoomScalePageLayoutView="0" workbookViewId="0" topLeftCell="A22">
      <selection activeCell="A25" sqref="A25"/>
    </sheetView>
  </sheetViews>
  <sheetFormatPr defaultColWidth="9.140625" defaultRowHeight="15"/>
  <cols>
    <col min="1" max="1" width="25.57421875" style="0" customWidth="1"/>
    <col min="2" max="2" width="12.57421875" style="0" customWidth="1"/>
    <col min="3" max="3" width="10.00390625" style="0" customWidth="1"/>
    <col min="4" max="4" width="7.8515625" style="0" customWidth="1"/>
    <col min="5" max="5" width="8.00390625" style="0" customWidth="1"/>
    <col min="6" max="6" width="7.8515625" style="0" customWidth="1"/>
    <col min="7" max="7" width="8.140625" style="0" customWidth="1"/>
    <col min="8" max="9" width="7.8515625" style="0" customWidth="1"/>
    <col min="10" max="10" width="7.421875" style="0" customWidth="1"/>
    <col min="13" max="13" width="8.00390625" style="0" customWidth="1"/>
  </cols>
  <sheetData>
    <row r="1" spans="4:7" ht="14.25">
      <c r="D1" t="s">
        <v>44</v>
      </c>
      <c r="G1" t="s">
        <v>49</v>
      </c>
    </row>
    <row r="2" spans="1:13" ht="14.25">
      <c r="A2" s="72" t="s">
        <v>16</v>
      </c>
      <c r="B2" s="73"/>
      <c r="C2" s="73"/>
      <c r="D2" s="74"/>
      <c r="E2" s="48" t="s">
        <v>42</v>
      </c>
      <c r="F2" s="49"/>
      <c r="G2" s="50"/>
      <c r="H2" s="48" t="s">
        <v>43</v>
      </c>
      <c r="I2" s="49"/>
      <c r="J2" s="50"/>
      <c r="K2" s="48" t="s">
        <v>47</v>
      </c>
      <c r="L2" s="49"/>
      <c r="M2" s="50"/>
    </row>
    <row r="3" spans="1:13" ht="44.25" customHeight="1">
      <c r="A3" s="75"/>
      <c r="B3" s="76"/>
      <c r="C3" s="76"/>
      <c r="D3" s="77"/>
      <c r="E3" s="51"/>
      <c r="F3" s="52"/>
      <c r="G3" s="53"/>
      <c r="H3" s="51"/>
      <c r="I3" s="52"/>
      <c r="J3" s="53"/>
      <c r="K3" s="51"/>
      <c r="L3" s="52"/>
      <c r="M3" s="53"/>
    </row>
    <row r="4" spans="1:13" ht="14.25">
      <c r="A4" s="19"/>
      <c r="B4" s="20"/>
      <c r="C4" s="20"/>
      <c r="D4" s="21"/>
      <c r="E4" s="54"/>
      <c r="F4" s="55"/>
      <c r="G4" s="56"/>
      <c r="H4" s="54"/>
      <c r="I4" s="55"/>
      <c r="J4" s="56"/>
      <c r="K4" s="54"/>
      <c r="L4" s="55"/>
      <c r="M4" s="56"/>
    </row>
    <row r="5" spans="1:13" ht="30" customHeight="1">
      <c r="A5" s="78" t="s">
        <v>17</v>
      </c>
      <c r="B5" s="80" t="s">
        <v>18</v>
      </c>
      <c r="C5" s="81"/>
      <c r="D5" s="61"/>
      <c r="E5" s="82" t="s">
        <v>39</v>
      </c>
      <c r="F5" s="67" t="s">
        <v>20</v>
      </c>
      <c r="G5" s="68" t="s">
        <v>21</v>
      </c>
      <c r="H5" s="57" t="s">
        <v>40</v>
      </c>
      <c r="I5" s="59" t="s">
        <v>20</v>
      </c>
      <c r="J5" s="61" t="s">
        <v>21</v>
      </c>
      <c r="K5" s="57" t="s">
        <v>48</v>
      </c>
      <c r="L5" s="59" t="s">
        <v>20</v>
      </c>
      <c r="M5" s="61" t="s">
        <v>21</v>
      </c>
    </row>
    <row r="6" spans="1:13" ht="27" customHeight="1">
      <c r="A6" s="79"/>
      <c r="B6" s="7" t="s">
        <v>19</v>
      </c>
      <c r="C6" s="83" t="s">
        <v>20</v>
      </c>
      <c r="D6" s="62" t="s">
        <v>21</v>
      </c>
      <c r="E6" s="82"/>
      <c r="F6" s="67"/>
      <c r="G6" s="69"/>
      <c r="H6" s="58"/>
      <c r="I6" s="60"/>
      <c r="J6" s="62"/>
      <c r="K6" s="58"/>
      <c r="L6" s="60"/>
      <c r="M6" s="62"/>
    </row>
    <row r="7" spans="1:13" ht="21" customHeight="1">
      <c r="A7" s="79"/>
      <c r="B7" s="8" t="s">
        <v>41</v>
      </c>
      <c r="C7" s="83"/>
      <c r="D7" s="62"/>
      <c r="E7" s="57"/>
      <c r="F7" s="59"/>
      <c r="G7" s="69"/>
      <c r="H7" s="58"/>
      <c r="I7" s="60"/>
      <c r="J7" s="62"/>
      <c r="K7" s="58"/>
      <c r="L7" s="60"/>
      <c r="M7" s="62"/>
    </row>
    <row r="8" spans="1:13" ht="14.25">
      <c r="A8" s="5" t="s">
        <v>37</v>
      </c>
      <c r="B8" s="9">
        <v>120</v>
      </c>
      <c r="C8" s="1">
        <v>81.75</v>
      </c>
      <c r="D8" s="10">
        <f>B8*C8/1000</f>
        <v>9.81</v>
      </c>
      <c r="E8" s="15">
        <f>B8*25%</f>
        <v>30</v>
      </c>
      <c r="F8" s="1">
        <v>81.75</v>
      </c>
      <c r="G8" s="16">
        <f>E8*F8/1000</f>
        <v>2.4525</v>
      </c>
      <c r="H8" s="15">
        <f>B8*35%</f>
        <v>42</v>
      </c>
      <c r="I8" s="1">
        <v>81.75</v>
      </c>
      <c r="J8" s="17">
        <f>H8*I8/1000</f>
        <v>3.4335</v>
      </c>
      <c r="K8" s="15">
        <f>B8*15%</f>
        <v>18</v>
      </c>
      <c r="L8" s="1">
        <v>81.75</v>
      </c>
      <c r="M8" s="17">
        <f>K8*L8/1000</f>
        <v>1.4715</v>
      </c>
    </row>
    <row r="9" spans="1:13" ht="14.25">
      <c r="A9" s="5" t="s">
        <v>0</v>
      </c>
      <c r="B9" s="9">
        <v>200</v>
      </c>
      <c r="C9" s="1">
        <v>63</v>
      </c>
      <c r="D9" s="10">
        <f aca="true" t="shared" si="0" ref="D9:D16">B9*C9/1000</f>
        <v>12.6</v>
      </c>
      <c r="E9" s="15">
        <f aca="true" t="shared" si="1" ref="E9:E38">B9*25%</f>
        <v>50</v>
      </c>
      <c r="F9" s="1">
        <v>63</v>
      </c>
      <c r="G9" s="16">
        <f aca="true" t="shared" si="2" ref="G9:G38">E9*F9/1000</f>
        <v>3.15</v>
      </c>
      <c r="H9" s="15">
        <f aca="true" t="shared" si="3" ref="H9:H38">B9*35%</f>
        <v>70</v>
      </c>
      <c r="I9" s="1">
        <v>63</v>
      </c>
      <c r="J9" s="17">
        <f aca="true" t="shared" si="4" ref="J9:J38">H9*I9/1000</f>
        <v>4.41</v>
      </c>
      <c r="K9" s="15">
        <f aca="true" t="shared" si="5" ref="K9:K38">B9*15%</f>
        <v>30</v>
      </c>
      <c r="L9" s="1">
        <v>63</v>
      </c>
      <c r="M9" s="17">
        <f aca="true" t="shared" si="6" ref="M9:M28">K9*L9/1000</f>
        <v>1.89</v>
      </c>
    </row>
    <row r="10" spans="1:13" ht="14.25">
      <c r="A10" s="5" t="s">
        <v>1</v>
      </c>
      <c r="B10" s="9">
        <v>20</v>
      </c>
      <c r="C10" s="1">
        <v>53</v>
      </c>
      <c r="D10" s="10">
        <f t="shared" si="0"/>
        <v>1.06</v>
      </c>
      <c r="E10" s="15">
        <f t="shared" si="1"/>
        <v>5</v>
      </c>
      <c r="F10" s="1">
        <v>53</v>
      </c>
      <c r="G10" s="16">
        <f t="shared" si="2"/>
        <v>0.265</v>
      </c>
      <c r="H10" s="15">
        <f t="shared" si="3"/>
        <v>7</v>
      </c>
      <c r="I10" s="1">
        <v>53</v>
      </c>
      <c r="J10" s="17">
        <f t="shared" si="4"/>
        <v>0.371</v>
      </c>
      <c r="K10" s="15">
        <f t="shared" si="5"/>
        <v>3</v>
      </c>
      <c r="L10" s="1">
        <v>53</v>
      </c>
      <c r="M10" s="17">
        <f t="shared" si="6"/>
        <v>0.159</v>
      </c>
    </row>
    <row r="11" spans="1:13" ht="14.25">
      <c r="A11" s="5" t="s">
        <v>2</v>
      </c>
      <c r="B11" s="9">
        <v>50</v>
      </c>
      <c r="C11" s="1">
        <v>125</v>
      </c>
      <c r="D11" s="10">
        <f t="shared" si="0"/>
        <v>6.25</v>
      </c>
      <c r="E11" s="15">
        <f t="shared" si="1"/>
        <v>12.5</v>
      </c>
      <c r="F11" s="1">
        <v>125</v>
      </c>
      <c r="G11" s="16">
        <f t="shared" si="2"/>
        <v>1.5625</v>
      </c>
      <c r="H11" s="15">
        <f t="shared" si="3"/>
        <v>17.5</v>
      </c>
      <c r="I11" s="1">
        <v>125</v>
      </c>
      <c r="J11" s="17">
        <f t="shared" si="4"/>
        <v>2.1875</v>
      </c>
      <c r="K11" s="15">
        <f t="shared" si="5"/>
        <v>7.5</v>
      </c>
      <c r="L11" s="1">
        <v>125</v>
      </c>
      <c r="M11" s="17">
        <f t="shared" si="6"/>
        <v>0.9375</v>
      </c>
    </row>
    <row r="12" spans="1:13" ht="14.25">
      <c r="A12" s="5" t="s">
        <v>3</v>
      </c>
      <c r="B12" s="9">
        <v>20</v>
      </c>
      <c r="C12" s="1">
        <v>102.22</v>
      </c>
      <c r="D12" s="10">
        <f t="shared" si="0"/>
        <v>2.0444</v>
      </c>
      <c r="E12" s="15">
        <f t="shared" si="1"/>
        <v>5</v>
      </c>
      <c r="F12" s="1">
        <v>102.22</v>
      </c>
      <c r="G12" s="16">
        <f t="shared" si="2"/>
        <v>0.5111</v>
      </c>
      <c r="H12" s="15">
        <f t="shared" si="3"/>
        <v>7</v>
      </c>
      <c r="I12" s="1">
        <v>102.22</v>
      </c>
      <c r="J12" s="17">
        <f t="shared" si="4"/>
        <v>0.71554</v>
      </c>
      <c r="K12" s="15">
        <f t="shared" si="5"/>
        <v>3</v>
      </c>
      <c r="L12" s="1">
        <v>102.22</v>
      </c>
      <c r="M12" s="17">
        <f t="shared" si="6"/>
        <v>0.30666</v>
      </c>
    </row>
    <row r="13" spans="1:13" ht="14.25">
      <c r="A13" s="5" t="s">
        <v>4</v>
      </c>
      <c r="B13" s="9">
        <v>187</v>
      </c>
      <c r="C13" s="1">
        <v>100</v>
      </c>
      <c r="D13" s="10">
        <f t="shared" si="0"/>
        <v>18.7</v>
      </c>
      <c r="E13" s="15">
        <f t="shared" si="1"/>
        <v>46.75</v>
      </c>
      <c r="F13" s="1">
        <v>100</v>
      </c>
      <c r="G13" s="16">
        <f t="shared" si="2"/>
        <v>4.675</v>
      </c>
      <c r="H13" s="15">
        <f t="shared" si="3"/>
        <v>65.45</v>
      </c>
      <c r="I13" s="1">
        <v>100</v>
      </c>
      <c r="J13" s="17">
        <f t="shared" si="4"/>
        <v>6.545</v>
      </c>
      <c r="K13" s="15">
        <f t="shared" si="5"/>
        <v>28.05</v>
      </c>
      <c r="L13" s="1">
        <v>100</v>
      </c>
      <c r="M13" s="17">
        <f t="shared" si="6"/>
        <v>2.805</v>
      </c>
    </row>
    <row r="14" spans="1:13" ht="14.25">
      <c r="A14" s="5" t="s">
        <v>5</v>
      </c>
      <c r="B14" s="9">
        <v>320</v>
      </c>
      <c r="C14" s="1">
        <v>98</v>
      </c>
      <c r="D14" s="10">
        <f>B14*C14/1000</f>
        <v>31.36</v>
      </c>
      <c r="E14" s="15">
        <f t="shared" si="1"/>
        <v>80</v>
      </c>
      <c r="F14" s="1">
        <v>98</v>
      </c>
      <c r="G14" s="16">
        <f t="shared" si="2"/>
        <v>7.84</v>
      </c>
      <c r="H14" s="15">
        <f t="shared" si="3"/>
        <v>112</v>
      </c>
      <c r="I14" s="1">
        <v>98</v>
      </c>
      <c r="J14" s="17">
        <f t="shared" si="4"/>
        <v>10.976</v>
      </c>
      <c r="K14" s="15">
        <f t="shared" si="5"/>
        <v>48</v>
      </c>
      <c r="L14" s="1">
        <v>98</v>
      </c>
      <c r="M14" s="17">
        <f t="shared" si="6"/>
        <v>4.704</v>
      </c>
    </row>
    <row r="15" spans="1:13" ht="14.25">
      <c r="A15" s="5" t="s">
        <v>6</v>
      </c>
      <c r="B15" s="9">
        <v>185</v>
      </c>
      <c r="C15" s="1">
        <v>55</v>
      </c>
      <c r="D15" s="10">
        <f t="shared" si="0"/>
        <v>10.175</v>
      </c>
      <c r="E15" s="15">
        <f t="shared" si="1"/>
        <v>46.25</v>
      </c>
      <c r="F15" s="1">
        <v>55</v>
      </c>
      <c r="G15" s="16">
        <f t="shared" si="2"/>
        <v>2.54375</v>
      </c>
      <c r="H15" s="15">
        <f t="shared" si="3"/>
        <v>64.75</v>
      </c>
      <c r="I15" s="1">
        <v>55</v>
      </c>
      <c r="J15" s="17">
        <f t="shared" si="4"/>
        <v>3.56125</v>
      </c>
      <c r="K15" s="15">
        <f t="shared" si="5"/>
        <v>27.75</v>
      </c>
      <c r="L15" s="1">
        <v>55</v>
      </c>
      <c r="M15" s="17">
        <f t="shared" si="6"/>
        <v>1.52625</v>
      </c>
    </row>
    <row r="16" spans="1:13" ht="14.25">
      <c r="A16" s="5" t="s">
        <v>23</v>
      </c>
      <c r="B16" s="9">
        <v>20</v>
      </c>
      <c r="C16" s="1">
        <v>129</v>
      </c>
      <c r="D16" s="11">
        <f t="shared" si="0"/>
        <v>2.58</v>
      </c>
      <c r="E16" s="15">
        <f t="shared" si="1"/>
        <v>5</v>
      </c>
      <c r="F16" s="1">
        <v>129</v>
      </c>
      <c r="G16" s="16">
        <f t="shared" si="2"/>
        <v>0.645</v>
      </c>
      <c r="H16" s="15">
        <f t="shared" si="3"/>
        <v>7</v>
      </c>
      <c r="I16" s="1">
        <v>129</v>
      </c>
      <c r="J16" s="17">
        <f t="shared" si="4"/>
        <v>0.903</v>
      </c>
      <c r="K16" s="15">
        <f t="shared" si="5"/>
        <v>3</v>
      </c>
      <c r="L16" s="1">
        <v>129</v>
      </c>
      <c r="M16" s="17">
        <f t="shared" si="6"/>
        <v>0.387</v>
      </c>
    </row>
    <row r="17" spans="1:13" s="4" customFormat="1" ht="27" customHeight="1">
      <c r="A17" s="6" t="s">
        <v>24</v>
      </c>
      <c r="B17" s="12">
        <v>200</v>
      </c>
      <c r="C17" s="3">
        <v>125</v>
      </c>
      <c r="D17" s="13">
        <f>B17*C17/1000</f>
        <v>25</v>
      </c>
      <c r="E17" s="18">
        <f t="shared" si="1"/>
        <v>50</v>
      </c>
      <c r="F17" s="3">
        <v>125</v>
      </c>
      <c r="G17" s="16">
        <f t="shared" si="2"/>
        <v>6.25</v>
      </c>
      <c r="H17" s="15">
        <f t="shared" si="3"/>
        <v>70</v>
      </c>
      <c r="I17" s="3">
        <v>125</v>
      </c>
      <c r="J17" s="17">
        <f t="shared" si="4"/>
        <v>8.75</v>
      </c>
      <c r="K17" s="15">
        <f t="shared" si="5"/>
        <v>30</v>
      </c>
      <c r="L17" s="3">
        <v>125</v>
      </c>
      <c r="M17" s="17">
        <f t="shared" si="6"/>
        <v>3.75</v>
      </c>
    </row>
    <row r="18" spans="1:13" ht="14.25">
      <c r="A18" s="5" t="s">
        <v>25</v>
      </c>
      <c r="B18" s="9">
        <v>78</v>
      </c>
      <c r="C18" s="1">
        <v>650</v>
      </c>
      <c r="D18" s="10">
        <f aca="true" t="shared" si="7" ref="D18:D38">B18*C18/1000</f>
        <v>50.7</v>
      </c>
      <c r="E18" s="15">
        <f t="shared" si="1"/>
        <v>19.5</v>
      </c>
      <c r="F18" s="1">
        <v>650</v>
      </c>
      <c r="G18" s="16">
        <f t="shared" si="2"/>
        <v>12.675</v>
      </c>
      <c r="H18" s="15">
        <f t="shared" si="3"/>
        <v>27.299999999999997</v>
      </c>
      <c r="I18" s="1">
        <v>650</v>
      </c>
      <c r="J18" s="17">
        <f t="shared" si="4"/>
        <v>17.744999999999997</v>
      </c>
      <c r="K18" s="15">
        <f t="shared" si="5"/>
        <v>11.7</v>
      </c>
      <c r="L18" s="1">
        <v>650</v>
      </c>
      <c r="M18" s="17">
        <f t="shared" si="6"/>
        <v>7.604999999999999</v>
      </c>
    </row>
    <row r="19" spans="1:13" ht="24" customHeight="1">
      <c r="A19" s="5" t="s">
        <v>26</v>
      </c>
      <c r="B19" s="9">
        <v>40</v>
      </c>
      <c r="C19" s="1">
        <v>320</v>
      </c>
      <c r="D19" s="10">
        <f t="shared" si="7"/>
        <v>12.8</v>
      </c>
      <c r="E19" s="15">
        <f t="shared" si="1"/>
        <v>10</v>
      </c>
      <c r="F19" s="1">
        <v>320</v>
      </c>
      <c r="G19" s="16">
        <f t="shared" si="2"/>
        <v>3.2</v>
      </c>
      <c r="H19" s="15">
        <f t="shared" si="3"/>
        <v>14</v>
      </c>
      <c r="I19" s="1">
        <v>320</v>
      </c>
      <c r="J19" s="17">
        <f t="shared" si="4"/>
        <v>4.48</v>
      </c>
      <c r="K19" s="15">
        <f t="shared" si="5"/>
        <v>6</v>
      </c>
      <c r="L19" s="1">
        <v>320</v>
      </c>
      <c r="M19" s="17">
        <f t="shared" si="6"/>
        <v>1.92</v>
      </c>
    </row>
    <row r="20" spans="1:13" ht="25.5">
      <c r="A20" s="5" t="s">
        <v>27</v>
      </c>
      <c r="B20" s="9">
        <v>53</v>
      </c>
      <c r="C20" s="1">
        <v>451</v>
      </c>
      <c r="D20" s="10">
        <f t="shared" si="7"/>
        <v>23.903</v>
      </c>
      <c r="E20" s="15">
        <f t="shared" si="1"/>
        <v>13.25</v>
      </c>
      <c r="F20" s="1">
        <v>451</v>
      </c>
      <c r="G20" s="16">
        <f t="shared" si="2"/>
        <v>5.97575</v>
      </c>
      <c r="H20" s="15">
        <f t="shared" si="3"/>
        <v>18.549999999999997</v>
      </c>
      <c r="I20" s="1">
        <v>451</v>
      </c>
      <c r="J20" s="17">
        <f t="shared" si="4"/>
        <v>8.36605</v>
      </c>
      <c r="K20" s="15">
        <f t="shared" si="5"/>
        <v>7.949999999999999</v>
      </c>
      <c r="L20" s="1">
        <v>451</v>
      </c>
      <c r="M20" s="17">
        <f t="shared" si="6"/>
        <v>3.58545</v>
      </c>
    </row>
    <row r="21" spans="1:13" ht="25.5">
      <c r="A21" s="5" t="s">
        <v>28</v>
      </c>
      <c r="B21" s="9">
        <v>77</v>
      </c>
      <c r="C21" s="1">
        <v>524</v>
      </c>
      <c r="D21" s="10">
        <f t="shared" si="7"/>
        <v>40.348</v>
      </c>
      <c r="E21" s="15">
        <f t="shared" si="1"/>
        <v>19.25</v>
      </c>
      <c r="F21" s="1">
        <v>524</v>
      </c>
      <c r="G21" s="16">
        <f t="shared" si="2"/>
        <v>10.087</v>
      </c>
      <c r="H21" s="15">
        <f t="shared" si="3"/>
        <v>26.95</v>
      </c>
      <c r="I21" s="1">
        <v>524</v>
      </c>
      <c r="J21" s="17">
        <f t="shared" si="4"/>
        <v>14.121799999999999</v>
      </c>
      <c r="K21" s="15">
        <f t="shared" si="5"/>
        <v>11.549999999999999</v>
      </c>
      <c r="L21" s="1">
        <v>524</v>
      </c>
      <c r="M21" s="17">
        <f t="shared" si="6"/>
        <v>6.0522</v>
      </c>
    </row>
    <row r="22" spans="1:13" ht="25.5">
      <c r="A22" s="5" t="s">
        <v>29</v>
      </c>
      <c r="B22" s="9">
        <v>350</v>
      </c>
      <c r="C22" s="1">
        <v>73.11</v>
      </c>
      <c r="D22" s="10">
        <f t="shared" si="7"/>
        <v>25.5885</v>
      </c>
      <c r="E22" s="15">
        <f t="shared" si="1"/>
        <v>87.5</v>
      </c>
      <c r="F22" s="1">
        <v>73.11</v>
      </c>
      <c r="G22" s="16">
        <f t="shared" si="2"/>
        <v>6.397125</v>
      </c>
      <c r="H22" s="15">
        <f t="shared" si="3"/>
        <v>122.49999999999999</v>
      </c>
      <c r="I22" s="1">
        <v>73.11</v>
      </c>
      <c r="J22" s="17">
        <f t="shared" si="4"/>
        <v>8.955974999999999</v>
      </c>
      <c r="K22" s="15">
        <f t="shared" si="5"/>
        <v>52.5</v>
      </c>
      <c r="L22" s="1">
        <v>73.11</v>
      </c>
      <c r="M22" s="17">
        <f t="shared" si="6"/>
        <v>3.838275</v>
      </c>
    </row>
    <row r="23" spans="1:13" ht="15.75" customHeight="1">
      <c r="A23" s="32" t="s">
        <v>30</v>
      </c>
      <c r="B23" s="14">
        <v>180</v>
      </c>
      <c r="C23" s="2">
        <v>129.5</v>
      </c>
      <c r="D23" s="10">
        <f t="shared" si="7"/>
        <v>23.31</v>
      </c>
      <c r="E23" s="15">
        <f t="shared" si="1"/>
        <v>45</v>
      </c>
      <c r="F23" s="2">
        <v>129.5</v>
      </c>
      <c r="G23" s="16">
        <f t="shared" si="2"/>
        <v>5.8275</v>
      </c>
      <c r="H23" s="15">
        <f t="shared" si="3"/>
        <v>62.99999999999999</v>
      </c>
      <c r="I23" s="2">
        <v>129.5</v>
      </c>
      <c r="J23" s="17">
        <f t="shared" si="4"/>
        <v>8.158499999999998</v>
      </c>
      <c r="K23" s="15">
        <f t="shared" si="5"/>
        <v>27</v>
      </c>
      <c r="L23" s="2">
        <v>129.5</v>
      </c>
      <c r="M23" s="17">
        <f t="shared" si="6"/>
        <v>3.4965</v>
      </c>
    </row>
    <row r="24" spans="1:13" ht="18" customHeight="1">
      <c r="A24" s="32" t="s">
        <v>31</v>
      </c>
      <c r="B24" s="14">
        <v>60</v>
      </c>
      <c r="C24" s="2">
        <v>383.5</v>
      </c>
      <c r="D24" s="10">
        <f t="shared" si="7"/>
        <v>23.01</v>
      </c>
      <c r="E24" s="15">
        <f t="shared" si="1"/>
        <v>15</v>
      </c>
      <c r="F24" s="2">
        <v>383.5</v>
      </c>
      <c r="G24" s="16">
        <f t="shared" si="2"/>
        <v>5.7525</v>
      </c>
      <c r="H24" s="15">
        <f t="shared" si="3"/>
        <v>21</v>
      </c>
      <c r="I24" s="2">
        <v>383.5</v>
      </c>
      <c r="J24" s="17">
        <f t="shared" si="4"/>
        <v>8.0535</v>
      </c>
      <c r="K24" s="15">
        <f t="shared" si="5"/>
        <v>9</v>
      </c>
      <c r="L24" s="2">
        <v>383.5</v>
      </c>
      <c r="M24" s="17">
        <f t="shared" si="6"/>
        <v>3.4515</v>
      </c>
    </row>
    <row r="25" spans="1:13" ht="14.25">
      <c r="A25" s="5" t="s">
        <v>7</v>
      </c>
      <c r="B25" s="9">
        <v>15</v>
      </c>
      <c r="C25" s="1">
        <v>557.5</v>
      </c>
      <c r="D25" s="10">
        <f t="shared" si="7"/>
        <v>8.3625</v>
      </c>
      <c r="E25" s="15">
        <f t="shared" si="1"/>
        <v>3.75</v>
      </c>
      <c r="F25" s="1">
        <v>557.5</v>
      </c>
      <c r="G25" s="16">
        <f>E25*F25/1000</f>
        <v>2.090625</v>
      </c>
      <c r="H25" s="15">
        <f t="shared" si="3"/>
        <v>5.25</v>
      </c>
      <c r="I25" s="1">
        <v>557.5</v>
      </c>
      <c r="J25" s="17">
        <f t="shared" si="4"/>
        <v>2.926875</v>
      </c>
      <c r="K25" s="15">
        <f t="shared" si="5"/>
        <v>2.25</v>
      </c>
      <c r="L25" s="1">
        <v>557.5</v>
      </c>
      <c r="M25" s="17">
        <f t="shared" si="6"/>
        <v>1.254375</v>
      </c>
    </row>
    <row r="26" spans="1:13" ht="14.25">
      <c r="A26" s="5" t="s">
        <v>32</v>
      </c>
      <c r="B26" s="9">
        <v>10</v>
      </c>
      <c r="C26" s="1">
        <v>256.25</v>
      </c>
      <c r="D26" s="10">
        <f t="shared" si="7"/>
        <v>2.5625</v>
      </c>
      <c r="E26" s="15">
        <f t="shared" si="1"/>
        <v>2.5</v>
      </c>
      <c r="F26" s="1">
        <v>256.25</v>
      </c>
      <c r="G26" s="16">
        <f t="shared" si="2"/>
        <v>0.640625</v>
      </c>
      <c r="H26" s="15">
        <f t="shared" si="3"/>
        <v>3.5</v>
      </c>
      <c r="I26" s="1">
        <v>256.25</v>
      </c>
      <c r="J26" s="17">
        <f t="shared" si="4"/>
        <v>0.896875</v>
      </c>
      <c r="K26" s="15">
        <f t="shared" si="5"/>
        <v>1.5</v>
      </c>
      <c r="L26" s="1">
        <v>256.25</v>
      </c>
      <c r="M26" s="17">
        <f t="shared" si="6"/>
        <v>0.384375</v>
      </c>
    </row>
    <row r="27" spans="1:13" ht="14.25">
      <c r="A27" s="5" t="s">
        <v>8</v>
      </c>
      <c r="B27" s="9">
        <v>35</v>
      </c>
      <c r="C27" s="1">
        <v>688.5</v>
      </c>
      <c r="D27" s="10">
        <f t="shared" si="7"/>
        <v>24.0975</v>
      </c>
      <c r="E27" s="15">
        <f t="shared" si="1"/>
        <v>8.75</v>
      </c>
      <c r="F27" s="1">
        <v>688.5</v>
      </c>
      <c r="G27" s="16">
        <f t="shared" si="2"/>
        <v>6.024375</v>
      </c>
      <c r="H27" s="15">
        <f t="shared" si="3"/>
        <v>12.25</v>
      </c>
      <c r="I27" s="1">
        <v>688.5</v>
      </c>
      <c r="J27" s="17">
        <f t="shared" si="4"/>
        <v>8.434125</v>
      </c>
      <c r="K27" s="15">
        <f t="shared" si="5"/>
        <v>5.25</v>
      </c>
      <c r="L27" s="1">
        <v>688.5</v>
      </c>
      <c r="M27" s="17">
        <f t="shared" si="6"/>
        <v>3.614625</v>
      </c>
    </row>
    <row r="28" spans="1:13" ht="14.25">
      <c r="A28" s="5" t="s">
        <v>9</v>
      </c>
      <c r="B28" s="9">
        <v>18</v>
      </c>
      <c r="C28" s="1">
        <v>173.91</v>
      </c>
      <c r="D28" s="10">
        <f t="shared" si="7"/>
        <v>3.13038</v>
      </c>
      <c r="E28" s="15">
        <f t="shared" si="1"/>
        <v>4.5</v>
      </c>
      <c r="F28" s="1">
        <v>173.91</v>
      </c>
      <c r="G28" s="16">
        <f t="shared" si="2"/>
        <v>0.782595</v>
      </c>
      <c r="H28" s="15">
        <f t="shared" si="3"/>
        <v>6.3</v>
      </c>
      <c r="I28" s="1">
        <v>173.91</v>
      </c>
      <c r="J28" s="17">
        <f t="shared" si="4"/>
        <v>1.095633</v>
      </c>
      <c r="K28" s="15">
        <f t="shared" si="5"/>
        <v>2.6999999999999997</v>
      </c>
      <c r="L28" s="1">
        <v>173.91</v>
      </c>
      <c r="M28" s="17">
        <f t="shared" si="6"/>
        <v>0.46955699999999995</v>
      </c>
    </row>
    <row r="29" spans="1:13" ht="14.25">
      <c r="A29" s="5" t="s">
        <v>33</v>
      </c>
      <c r="B29" s="9">
        <v>1</v>
      </c>
      <c r="C29" s="1">
        <v>20</v>
      </c>
      <c r="D29" s="10">
        <v>20</v>
      </c>
      <c r="E29" s="15">
        <f t="shared" si="1"/>
        <v>0.25</v>
      </c>
      <c r="F29" s="1">
        <v>20</v>
      </c>
      <c r="G29" s="16">
        <v>5</v>
      </c>
      <c r="H29" s="15">
        <f t="shared" si="3"/>
        <v>0.35</v>
      </c>
      <c r="I29" s="1">
        <v>20</v>
      </c>
      <c r="J29" s="17">
        <v>7</v>
      </c>
      <c r="K29" s="15">
        <f t="shared" si="5"/>
        <v>0.15</v>
      </c>
      <c r="L29" s="1">
        <v>20</v>
      </c>
      <c r="M29" s="17">
        <v>3</v>
      </c>
    </row>
    <row r="30" spans="1:13" ht="14.25">
      <c r="A30" s="5" t="s">
        <v>10</v>
      </c>
      <c r="B30" s="9">
        <v>35</v>
      </c>
      <c r="C30" s="1">
        <v>78</v>
      </c>
      <c r="D30" s="10">
        <f>B30*C30/1000</f>
        <v>2.73</v>
      </c>
      <c r="E30" s="15">
        <f t="shared" si="1"/>
        <v>8.75</v>
      </c>
      <c r="F30" s="1">
        <v>78</v>
      </c>
      <c r="G30" s="16">
        <f t="shared" si="2"/>
        <v>0.6825</v>
      </c>
      <c r="H30" s="15">
        <f t="shared" si="3"/>
        <v>12.25</v>
      </c>
      <c r="I30" s="1">
        <v>78</v>
      </c>
      <c r="J30" s="17">
        <f t="shared" si="4"/>
        <v>0.9555</v>
      </c>
      <c r="K30" s="15">
        <f t="shared" si="5"/>
        <v>5.25</v>
      </c>
      <c r="L30" s="1">
        <v>78</v>
      </c>
      <c r="M30" s="17">
        <f aca="true" t="shared" si="8" ref="M30:M38">K30*L30/1000</f>
        <v>0.4095</v>
      </c>
    </row>
    <row r="31" spans="1:13" ht="14.25">
      <c r="A31" s="5" t="s">
        <v>11</v>
      </c>
      <c r="B31" s="9">
        <v>15</v>
      </c>
      <c r="C31" s="1">
        <v>130</v>
      </c>
      <c r="D31" s="10">
        <f t="shared" si="7"/>
        <v>1.95</v>
      </c>
      <c r="E31" s="15">
        <f t="shared" si="1"/>
        <v>3.75</v>
      </c>
      <c r="F31" s="1">
        <v>130</v>
      </c>
      <c r="G31" s="16">
        <f t="shared" si="2"/>
        <v>0.4875</v>
      </c>
      <c r="H31" s="15">
        <f t="shared" si="3"/>
        <v>5.25</v>
      </c>
      <c r="I31" s="1">
        <v>130</v>
      </c>
      <c r="J31" s="17">
        <f t="shared" si="4"/>
        <v>0.6825</v>
      </c>
      <c r="K31" s="15">
        <f t="shared" si="5"/>
        <v>2.25</v>
      </c>
      <c r="L31" s="1">
        <v>130</v>
      </c>
      <c r="M31" s="17">
        <f t="shared" si="8"/>
        <v>0.2925</v>
      </c>
    </row>
    <row r="32" spans="1:13" ht="14.25">
      <c r="A32" s="5" t="s">
        <v>12</v>
      </c>
      <c r="B32" s="9">
        <v>2</v>
      </c>
      <c r="C32" s="1">
        <v>760</v>
      </c>
      <c r="D32" s="10">
        <f t="shared" si="7"/>
        <v>1.52</v>
      </c>
      <c r="E32" s="15">
        <f t="shared" si="1"/>
        <v>0.5</v>
      </c>
      <c r="F32" s="1">
        <v>760</v>
      </c>
      <c r="G32" s="16">
        <f t="shared" si="2"/>
        <v>0.38</v>
      </c>
      <c r="H32" s="15">
        <f t="shared" si="3"/>
        <v>0.7</v>
      </c>
      <c r="I32" s="1">
        <v>760</v>
      </c>
      <c r="J32" s="17">
        <f t="shared" si="4"/>
        <v>0.532</v>
      </c>
      <c r="K32" s="15">
        <f t="shared" si="5"/>
        <v>0.3</v>
      </c>
      <c r="L32" s="1">
        <v>760</v>
      </c>
      <c r="M32" s="17">
        <f t="shared" si="8"/>
        <v>0.228</v>
      </c>
    </row>
    <row r="33" spans="1:13" ht="14.25">
      <c r="A33" s="5" t="s">
        <v>34</v>
      </c>
      <c r="B33" s="9">
        <v>1.2</v>
      </c>
      <c r="C33" s="1">
        <v>680</v>
      </c>
      <c r="D33" s="10">
        <f t="shared" si="7"/>
        <v>0.816</v>
      </c>
      <c r="E33" s="15">
        <f t="shared" si="1"/>
        <v>0.3</v>
      </c>
      <c r="F33" s="1">
        <v>680</v>
      </c>
      <c r="G33" s="16">
        <f t="shared" si="2"/>
        <v>0.204</v>
      </c>
      <c r="H33" s="15">
        <f t="shared" si="3"/>
        <v>0.42</v>
      </c>
      <c r="I33" s="1">
        <v>680</v>
      </c>
      <c r="J33" s="17">
        <f t="shared" si="4"/>
        <v>0.28559999999999997</v>
      </c>
      <c r="K33" s="15">
        <f t="shared" si="5"/>
        <v>0.18</v>
      </c>
      <c r="L33" s="1">
        <v>680</v>
      </c>
      <c r="M33" s="17">
        <f t="shared" si="8"/>
        <v>0.1224</v>
      </c>
    </row>
    <row r="34" spans="1:13" ht="14.25">
      <c r="A34" s="5" t="s">
        <v>35</v>
      </c>
      <c r="B34" s="9">
        <v>2</v>
      </c>
      <c r="C34" s="1">
        <v>770</v>
      </c>
      <c r="D34" s="10">
        <f t="shared" si="7"/>
        <v>1.54</v>
      </c>
      <c r="E34" s="15">
        <f t="shared" si="1"/>
        <v>0.5</v>
      </c>
      <c r="F34" s="1">
        <v>770</v>
      </c>
      <c r="G34" s="16">
        <f t="shared" si="2"/>
        <v>0.385</v>
      </c>
      <c r="H34" s="15">
        <f t="shared" si="3"/>
        <v>0.7</v>
      </c>
      <c r="I34" s="1">
        <v>770</v>
      </c>
      <c r="J34" s="17">
        <f t="shared" si="4"/>
        <v>0.539</v>
      </c>
      <c r="K34" s="15">
        <f t="shared" si="5"/>
        <v>0.3</v>
      </c>
      <c r="L34" s="1">
        <v>770</v>
      </c>
      <c r="M34" s="17">
        <f t="shared" si="8"/>
        <v>0.231</v>
      </c>
    </row>
    <row r="35" spans="1:13" ht="14.25">
      <c r="A35" s="5" t="s">
        <v>13</v>
      </c>
      <c r="B35" s="9">
        <v>0.3</v>
      </c>
      <c r="C35" s="1">
        <v>1200</v>
      </c>
      <c r="D35" s="10">
        <f t="shared" si="7"/>
        <v>0.36</v>
      </c>
      <c r="E35" s="15">
        <f t="shared" si="1"/>
        <v>0.075</v>
      </c>
      <c r="F35" s="1">
        <v>1200</v>
      </c>
      <c r="G35" s="16">
        <f t="shared" si="2"/>
        <v>0.09</v>
      </c>
      <c r="H35" s="15">
        <f t="shared" si="3"/>
        <v>0.105</v>
      </c>
      <c r="I35" s="1">
        <v>1200</v>
      </c>
      <c r="J35" s="17">
        <f t="shared" si="4"/>
        <v>0.126</v>
      </c>
      <c r="K35" s="15">
        <f t="shared" si="5"/>
        <v>0.045</v>
      </c>
      <c r="L35" s="1">
        <v>1200</v>
      </c>
      <c r="M35" s="17">
        <f t="shared" si="8"/>
        <v>0.054</v>
      </c>
    </row>
    <row r="36" spans="1:13" ht="14.25">
      <c r="A36" s="5" t="s">
        <v>38</v>
      </c>
      <c r="B36" s="9">
        <v>4</v>
      </c>
      <c r="C36" s="1">
        <v>125</v>
      </c>
      <c r="D36" s="10">
        <f t="shared" si="7"/>
        <v>0.5</v>
      </c>
      <c r="E36" s="15">
        <f t="shared" si="1"/>
        <v>1</v>
      </c>
      <c r="F36" s="1">
        <v>125</v>
      </c>
      <c r="G36" s="16">
        <f>E36*F36/1000</f>
        <v>0.125</v>
      </c>
      <c r="H36" s="15">
        <f t="shared" si="3"/>
        <v>1.4</v>
      </c>
      <c r="I36" s="1">
        <v>125</v>
      </c>
      <c r="J36" s="17">
        <f t="shared" si="4"/>
        <v>0.175</v>
      </c>
      <c r="K36" s="15">
        <f t="shared" si="5"/>
        <v>0.6</v>
      </c>
      <c r="L36" s="1">
        <v>125</v>
      </c>
      <c r="M36" s="17">
        <f t="shared" si="8"/>
        <v>0.075</v>
      </c>
    </row>
    <row r="37" spans="1:13" ht="14.25">
      <c r="A37" s="5" t="s">
        <v>14</v>
      </c>
      <c r="B37" s="9">
        <v>5</v>
      </c>
      <c r="C37" s="1">
        <v>26</v>
      </c>
      <c r="D37" s="10">
        <f t="shared" si="7"/>
        <v>0.13</v>
      </c>
      <c r="E37" s="15">
        <f t="shared" si="1"/>
        <v>1.25</v>
      </c>
      <c r="F37" s="1">
        <v>26</v>
      </c>
      <c r="G37" s="16">
        <f t="shared" si="2"/>
        <v>0.0325</v>
      </c>
      <c r="H37" s="15">
        <f t="shared" si="3"/>
        <v>1.75</v>
      </c>
      <c r="I37" s="1">
        <v>26</v>
      </c>
      <c r="J37" s="17">
        <f t="shared" si="4"/>
        <v>0.0455</v>
      </c>
      <c r="K37" s="15">
        <f t="shared" si="5"/>
        <v>0.75</v>
      </c>
      <c r="L37" s="1">
        <v>26</v>
      </c>
      <c r="M37" s="17">
        <f t="shared" si="8"/>
        <v>0.0195</v>
      </c>
    </row>
    <row r="38" spans="1:13" ht="14.25">
      <c r="A38" s="5" t="s">
        <v>36</v>
      </c>
      <c r="B38" s="9">
        <v>2</v>
      </c>
      <c r="C38" s="1">
        <v>700</v>
      </c>
      <c r="D38" s="10">
        <f t="shared" si="7"/>
        <v>1.4</v>
      </c>
      <c r="E38" s="15">
        <f t="shared" si="1"/>
        <v>0.5</v>
      </c>
      <c r="F38" s="1">
        <v>700</v>
      </c>
      <c r="G38" s="16">
        <f t="shared" si="2"/>
        <v>0.35</v>
      </c>
      <c r="H38" s="15">
        <f t="shared" si="3"/>
        <v>0.7</v>
      </c>
      <c r="I38" s="1">
        <v>700</v>
      </c>
      <c r="J38" s="17">
        <f t="shared" si="4"/>
        <v>0.48999999999999994</v>
      </c>
      <c r="K38" s="15">
        <f t="shared" si="5"/>
        <v>0.3</v>
      </c>
      <c r="L38" s="1">
        <v>700</v>
      </c>
      <c r="M38" s="17">
        <f t="shared" si="8"/>
        <v>0.21</v>
      </c>
    </row>
    <row r="39" spans="1:13" ht="14.25">
      <c r="A39" s="22" t="s">
        <v>15</v>
      </c>
      <c r="B39" s="70"/>
      <c r="C39" s="71"/>
      <c r="D39" s="31">
        <f>SUM(D8:D38)</f>
        <v>388.33778</v>
      </c>
      <c r="E39" s="25"/>
      <c r="F39" s="26"/>
      <c r="G39" s="27">
        <f>SUM(G8:G38)</f>
        <v>97.084445</v>
      </c>
      <c r="H39" s="25"/>
      <c r="I39" s="26"/>
      <c r="J39" s="28">
        <f>SUM(J8:J38)</f>
        <v>135.91822299999998</v>
      </c>
      <c r="K39" s="29"/>
      <c r="L39" s="29"/>
      <c r="M39" s="30">
        <f>SUM(M8:M38)</f>
        <v>58.250667000000014</v>
      </c>
    </row>
    <row r="40" spans="1:13" ht="14.25">
      <c r="A40" s="45"/>
      <c r="B40" s="46"/>
      <c r="C40" s="46"/>
      <c r="D40" s="47"/>
      <c r="E40" s="64" t="s">
        <v>52</v>
      </c>
      <c r="F40" s="65"/>
      <c r="G40" s="65"/>
      <c r="H40" s="65"/>
      <c r="I40" s="65"/>
      <c r="J40" s="66"/>
      <c r="K40" s="63" t="s">
        <v>53</v>
      </c>
      <c r="L40" s="63"/>
      <c r="M40" s="63"/>
    </row>
  </sheetData>
  <sheetProtection/>
  <mergeCells count="21">
    <mergeCell ref="A5:A7"/>
    <mergeCell ref="B5:D5"/>
    <mergeCell ref="E5:E7"/>
    <mergeCell ref="C6:C7"/>
    <mergeCell ref="D6:D7"/>
    <mergeCell ref="A40:D40"/>
    <mergeCell ref="K2:M4"/>
    <mergeCell ref="K5:K7"/>
    <mergeCell ref="L5:L7"/>
    <mergeCell ref="M5:M7"/>
    <mergeCell ref="K40:M40"/>
    <mergeCell ref="E40:J40"/>
    <mergeCell ref="H5:H7"/>
    <mergeCell ref="I5:I7"/>
    <mergeCell ref="J5:J7"/>
    <mergeCell ref="F5:F7"/>
    <mergeCell ref="G5:G7"/>
    <mergeCell ref="B39:C39"/>
    <mergeCell ref="E2:G4"/>
    <mergeCell ref="H2:J4"/>
    <mergeCell ref="A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25.421875" style="0" customWidth="1"/>
    <col min="2" max="2" width="12.421875" style="0" customWidth="1"/>
    <col min="3" max="3" width="10.00390625" style="0" customWidth="1"/>
    <col min="4" max="4" width="7.8515625" style="0" customWidth="1"/>
    <col min="5" max="5" width="8.140625" style="0" customWidth="1"/>
    <col min="7" max="7" width="7.8515625" style="0" customWidth="1"/>
    <col min="9" max="9" width="7.8515625" style="0" customWidth="1"/>
    <col min="10" max="10" width="7.57421875" style="0" customWidth="1"/>
    <col min="13" max="13" width="7.8515625" style="0" customWidth="1"/>
  </cols>
  <sheetData>
    <row r="1" spans="4:7" ht="14.25">
      <c r="D1" t="s">
        <v>44</v>
      </c>
      <c r="G1" t="s">
        <v>49</v>
      </c>
    </row>
    <row r="2" spans="1:13" ht="14.25" customHeight="1">
      <c r="A2" s="72" t="s">
        <v>16</v>
      </c>
      <c r="B2" s="73"/>
      <c r="C2" s="73"/>
      <c r="D2" s="74"/>
      <c r="E2" s="48" t="s">
        <v>42</v>
      </c>
      <c r="F2" s="49"/>
      <c r="G2" s="50"/>
      <c r="H2" s="48" t="s">
        <v>43</v>
      </c>
      <c r="I2" s="49"/>
      <c r="J2" s="50"/>
      <c r="K2" s="48" t="s">
        <v>45</v>
      </c>
      <c r="L2" s="49"/>
      <c r="M2" s="50"/>
    </row>
    <row r="3" spans="1:13" ht="29.25" customHeight="1">
      <c r="A3" s="75"/>
      <c r="B3" s="76"/>
      <c r="C3" s="76"/>
      <c r="D3" s="77"/>
      <c r="E3" s="51"/>
      <c r="F3" s="52"/>
      <c r="G3" s="53"/>
      <c r="H3" s="51"/>
      <c r="I3" s="52"/>
      <c r="J3" s="53"/>
      <c r="K3" s="51"/>
      <c r="L3" s="52"/>
      <c r="M3" s="53"/>
    </row>
    <row r="4" spans="1:13" ht="29.25" customHeight="1" thickBot="1">
      <c r="A4" s="19"/>
      <c r="B4" s="20"/>
      <c r="C4" s="20"/>
      <c r="D4" s="21"/>
      <c r="E4" s="54"/>
      <c r="F4" s="55"/>
      <c r="G4" s="56"/>
      <c r="H4" s="54"/>
      <c r="I4" s="55"/>
      <c r="J4" s="56"/>
      <c r="K4" s="54"/>
      <c r="L4" s="55"/>
      <c r="M4" s="56"/>
    </row>
    <row r="5" spans="1:13" ht="30" customHeight="1">
      <c r="A5" s="79" t="s">
        <v>17</v>
      </c>
      <c r="B5" s="94" t="s">
        <v>18</v>
      </c>
      <c r="C5" s="95"/>
      <c r="D5" s="87"/>
      <c r="E5" s="96" t="s">
        <v>39</v>
      </c>
      <c r="F5" s="99" t="s">
        <v>20</v>
      </c>
      <c r="G5" s="100" t="s">
        <v>21</v>
      </c>
      <c r="H5" s="84" t="s">
        <v>40</v>
      </c>
      <c r="I5" s="86" t="s">
        <v>20</v>
      </c>
      <c r="J5" s="87" t="s">
        <v>21</v>
      </c>
      <c r="K5" s="84" t="s">
        <v>46</v>
      </c>
      <c r="L5" s="86" t="s">
        <v>20</v>
      </c>
      <c r="M5" s="87" t="s">
        <v>21</v>
      </c>
    </row>
    <row r="6" spans="1:13" ht="14.25" customHeight="1">
      <c r="A6" s="79"/>
      <c r="B6" s="7" t="s">
        <v>19</v>
      </c>
      <c r="C6" s="83" t="s">
        <v>20</v>
      </c>
      <c r="D6" s="62" t="s">
        <v>21</v>
      </c>
      <c r="E6" s="97"/>
      <c r="F6" s="67"/>
      <c r="G6" s="69"/>
      <c r="H6" s="85"/>
      <c r="I6" s="60"/>
      <c r="J6" s="62"/>
      <c r="K6" s="85"/>
      <c r="L6" s="60"/>
      <c r="M6" s="62"/>
    </row>
    <row r="7" spans="1:13" ht="18.75" customHeight="1">
      <c r="A7" s="79"/>
      <c r="B7" s="8" t="s">
        <v>22</v>
      </c>
      <c r="C7" s="83"/>
      <c r="D7" s="62"/>
      <c r="E7" s="98"/>
      <c r="F7" s="59"/>
      <c r="G7" s="69"/>
      <c r="H7" s="85"/>
      <c r="I7" s="60"/>
      <c r="J7" s="62"/>
      <c r="K7" s="85"/>
      <c r="L7" s="60"/>
      <c r="M7" s="62"/>
    </row>
    <row r="8" spans="1:13" ht="14.25">
      <c r="A8" s="5" t="s">
        <v>37</v>
      </c>
      <c r="B8" s="9">
        <v>80</v>
      </c>
      <c r="C8" s="1">
        <v>81.75</v>
      </c>
      <c r="D8" s="10">
        <f>B8*C8/1000</f>
        <v>6.54</v>
      </c>
      <c r="E8" s="33">
        <f>B8*25%</f>
        <v>20</v>
      </c>
      <c r="F8" s="1">
        <v>81.75</v>
      </c>
      <c r="G8" s="34">
        <f>E8*F8/1000</f>
        <v>1.635</v>
      </c>
      <c r="H8" s="33">
        <f>B8*35%</f>
        <v>28</v>
      </c>
      <c r="I8" s="1">
        <v>81.75</v>
      </c>
      <c r="J8" s="35">
        <f>H8*I8/1000</f>
        <v>2.289</v>
      </c>
      <c r="K8" s="33">
        <f>B8*15%</f>
        <v>12</v>
      </c>
      <c r="L8" s="1">
        <v>81.75</v>
      </c>
      <c r="M8" s="35">
        <f>K8*L8/1000</f>
        <v>0.981</v>
      </c>
    </row>
    <row r="9" spans="1:13" ht="14.25">
      <c r="A9" s="5" t="s">
        <v>0</v>
      </c>
      <c r="B9" s="9">
        <v>150</v>
      </c>
      <c r="C9" s="1">
        <v>63</v>
      </c>
      <c r="D9" s="10">
        <f aca="true" t="shared" si="0" ref="D9:D16">B9*C9/1000</f>
        <v>9.45</v>
      </c>
      <c r="E9" s="33">
        <f aca="true" t="shared" si="1" ref="E9:E38">B9*25%</f>
        <v>37.5</v>
      </c>
      <c r="F9" s="1">
        <v>63</v>
      </c>
      <c r="G9" s="34">
        <f aca="true" t="shared" si="2" ref="G9:G38">E9*F9/1000</f>
        <v>2.3625</v>
      </c>
      <c r="H9" s="33">
        <f aca="true" t="shared" si="3" ref="H9:H38">B9*35%</f>
        <v>52.5</v>
      </c>
      <c r="I9" s="1">
        <v>63</v>
      </c>
      <c r="J9" s="35">
        <f aca="true" t="shared" si="4" ref="J9:J38">H9*I9/1000</f>
        <v>3.3075</v>
      </c>
      <c r="K9" s="33">
        <f aca="true" t="shared" si="5" ref="K9:K38">B9*15%</f>
        <v>22.5</v>
      </c>
      <c r="L9" s="1">
        <v>63</v>
      </c>
      <c r="M9" s="35">
        <f aca="true" t="shared" si="6" ref="M9:M19">K9*L9/1000</f>
        <v>1.4175</v>
      </c>
    </row>
    <row r="10" spans="1:13" ht="14.25">
      <c r="A10" s="5" t="s">
        <v>1</v>
      </c>
      <c r="B10" s="9">
        <v>15</v>
      </c>
      <c r="C10" s="1">
        <v>53</v>
      </c>
      <c r="D10" s="10">
        <f t="shared" si="0"/>
        <v>0.795</v>
      </c>
      <c r="E10" s="33">
        <f t="shared" si="1"/>
        <v>3.75</v>
      </c>
      <c r="F10" s="1">
        <v>53</v>
      </c>
      <c r="G10" s="34">
        <f t="shared" si="2"/>
        <v>0.19875</v>
      </c>
      <c r="H10" s="33">
        <f t="shared" si="3"/>
        <v>5.25</v>
      </c>
      <c r="I10" s="1">
        <v>53</v>
      </c>
      <c r="J10" s="35">
        <f t="shared" si="4"/>
        <v>0.27825</v>
      </c>
      <c r="K10" s="33">
        <f t="shared" si="5"/>
        <v>2.25</v>
      </c>
      <c r="L10" s="1">
        <v>53</v>
      </c>
      <c r="M10" s="35">
        <f t="shared" si="6"/>
        <v>0.11925</v>
      </c>
    </row>
    <row r="11" spans="1:13" ht="14.25">
      <c r="A11" s="5" t="s">
        <v>2</v>
      </c>
      <c r="B11" s="9">
        <v>45</v>
      </c>
      <c r="C11" s="1">
        <v>125</v>
      </c>
      <c r="D11" s="10">
        <f t="shared" si="0"/>
        <v>5.625</v>
      </c>
      <c r="E11" s="33">
        <f t="shared" si="1"/>
        <v>11.25</v>
      </c>
      <c r="F11" s="1">
        <v>125</v>
      </c>
      <c r="G11" s="34">
        <f t="shared" si="2"/>
        <v>1.40625</v>
      </c>
      <c r="H11" s="33">
        <f t="shared" si="3"/>
        <v>15.749999999999998</v>
      </c>
      <c r="I11" s="1">
        <v>125</v>
      </c>
      <c r="J11" s="35">
        <f t="shared" si="4"/>
        <v>1.9687499999999998</v>
      </c>
      <c r="K11" s="33">
        <f t="shared" si="5"/>
        <v>6.75</v>
      </c>
      <c r="L11" s="1">
        <v>125</v>
      </c>
      <c r="M11" s="35">
        <f t="shared" si="6"/>
        <v>0.84375</v>
      </c>
    </row>
    <row r="12" spans="1:13" ht="14.25">
      <c r="A12" s="5" t="s">
        <v>3</v>
      </c>
      <c r="B12" s="9">
        <v>15</v>
      </c>
      <c r="C12" s="1">
        <v>102.22</v>
      </c>
      <c r="D12" s="10">
        <f t="shared" si="0"/>
        <v>1.5332999999999999</v>
      </c>
      <c r="E12" s="33">
        <f t="shared" si="1"/>
        <v>3.75</v>
      </c>
      <c r="F12" s="1">
        <v>102.22</v>
      </c>
      <c r="G12" s="34">
        <f t="shared" si="2"/>
        <v>0.38332499999999997</v>
      </c>
      <c r="H12" s="33">
        <f t="shared" si="3"/>
        <v>5.25</v>
      </c>
      <c r="I12" s="1">
        <v>102.22</v>
      </c>
      <c r="J12" s="35">
        <f t="shared" si="4"/>
        <v>0.536655</v>
      </c>
      <c r="K12" s="33">
        <f t="shared" si="5"/>
        <v>2.25</v>
      </c>
      <c r="L12" s="1">
        <v>102.22</v>
      </c>
      <c r="M12" s="35">
        <f t="shared" si="6"/>
        <v>0.229995</v>
      </c>
    </row>
    <row r="13" spans="1:13" ht="14.25">
      <c r="A13" s="5" t="s">
        <v>4</v>
      </c>
      <c r="B13" s="9">
        <v>187</v>
      </c>
      <c r="C13" s="1">
        <v>100</v>
      </c>
      <c r="D13" s="10">
        <f t="shared" si="0"/>
        <v>18.7</v>
      </c>
      <c r="E13" s="33">
        <f t="shared" si="1"/>
        <v>46.75</v>
      </c>
      <c r="F13" s="1">
        <v>100</v>
      </c>
      <c r="G13" s="34">
        <f t="shared" si="2"/>
        <v>4.675</v>
      </c>
      <c r="H13" s="33">
        <f t="shared" si="3"/>
        <v>65.45</v>
      </c>
      <c r="I13" s="1">
        <v>100</v>
      </c>
      <c r="J13" s="35">
        <f t="shared" si="4"/>
        <v>6.545</v>
      </c>
      <c r="K13" s="33">
        <f t="shared" si="5"/>
        <v>28.05</v>
      </c>
      <c r="L13" s="1">
        <v>100</v>
      </c>
      <c r="M13" s="35">
        <f t="shared" si="6"/>
        <v>2.805</v>
      </c>
    </row>
    <row r="14" spans="1:13" ht="14.25">
      <c r="A14" s="5" t="s">
        <v>5</v>
      </c>
      <c r="B14" s="9">
        <v>280</v>
      </c>
      <c r="C14" s="1">
        <v>98</v>
      </c>
      <c r="D14" s="10">
        <f>B14*C14/1000</f>
        <v>27.44</v>
      </c>
      <c r="E14" s="33">
        <f t="shared" si="1"/>
        <v>70</v>
      </c>
      <c r="F14" s="1">
        <v>98</v>
      </c>
      <c r="G14" s="34">
        <f t="shared" si="2"/>
        <v>6.86</v>
      </c>
      <c r="H14" s="33">
        <f t="shared" si="3"/>
        <v>98</v>
      </c>
      <c r="I14" s="1">
        <v>98</v>
      </c>
      <c r="J14" s="35">
        <f t="shared" si="4"/>
        <v>9.604</v>
      </c>
      <c r="K14" s="33">
        <f t="shared" si="5"/>
        <v>42</v>
      </c>
      <c r="L14" s="1">
        <v>98</v>
      </c>
      <c r="M14" s="35">
        <f t="shared" si="6"/>
        <v>4.116</v>
      </c>
    </row>
    <row r="15" spans="1:13" ht="14.25">
      <c r="A15" s="5" t="s">
        <v>6</v>
      </c>
      <c r="B15" s="9">
        <v>185</v>
      </c>
      <c r="C15" s="1">
        <v>55</v>
      </c>
      <c r="D15" s="10">
        <f t="shared" si="0"/>
        <v>10.175</v>
      </c>
      <c r="E15" s="33">
        <f t="shared" si="1"/>
        <v>46.25</v>
      </c>
      <c r="F15" s="1">
        <v>55</v>
      </c>
      <c r="G15" s="34">
        <f t="shared" si="2"/>
        <v>2.54375</v>
      </c>
      <c r="H15" s="33">
        <f t="shared" si="3"/>
        <v>64.75</v>
      </c>
      <c r="I15" s="1">
        <v>55</v>
      </c>
      <c r="J15" s="35">
        <f t="shared" si="4"/>
        <v>3.56125</v>
      </c>
      <c r="K15" s="33">
        <f t="shared" si="5"/>
        <v>27.75</v>
      </c>
      <c r="L15" s="1">
        <v>55</v>
      </c>
      <c r="M15" s="35">
        <f t="shared" si="6"/>
        <v>1.52625</v>
      </c>
    </row>
    <row r="16" spans="1:13" ht="14.25">
      <c r="A16" s="5" t="s">
        <v>23</v>
      </c>
      <c r="B16" s="9">
        <v>15</v>
      </c>
      <c r="C16" s="1">
        <v>129</v>
      </c>
      <c r="D16" s="11">
        <f t="shared" si="0"/>
        <v>1.935</v>
      </c>
      <c r="E16" s="33">
        <f t="shared" si="1"/>
        <v>3.75</v>
      </c>
      <c r="F16" s="1">
        <v>129</v>
      </c>
      <c r="G16" s="34">
        <f t="shared" si="2"/>
        <v>0.48375</v>
      </c>
      <c r="H16" s="33">
        <f t="shared" si="3"/>
        <v>5.25</v>
      </c>
      <c r="I16" s="1">
        <v>129</v>
      </c>
      <c r="J16" s="35">
        <f t="shared" si="4"/>
        <v>0.67725</v>
      </c>
      <c r="K16" s="33">
        <f t="shared" si="5"/>
        <v>2.25</v>
      </c>
      <c r="L16" s="1">
        <v>129</v>
      </c>
      <c r="M16" s="35">
        <f t="shared" si="6"/>
        <v>0.29025</v>
      </c>
    </row>
    <row r="17" spans="1:13" s="4" customFormat="1" ht="27" customHeight="1">
      <c r="A17" s="6" t="s">
        <v>24</v>
      </c>
      <c r="B17" s="12">
        <v>200</v>
      </c>
      <c r="C17" s="3">
        <v>125</v>
      </c>
      <c r="D17" s="13">
        <f>B17*C17/1000</f>
        <v>25</v>
      </c>
      <c r="E17" s="36">
        <f t="shared" si="1"/>
        <v>50</v>
      </c>
      <c r="F17" s="3">
        <v>125</v>
      </c>
      <c r="G17" s="34">
        <f t="shared" si="2"/>
        <v>6.25</v>
      </c>
      <c r="H17" s="33">
        <f t="shared" si="3"/>
        <v>70</v>
      </c>
      <c r="I17" s="3">
        <v>125</v>
      </c>
      <c r="J17" s="35">
        <f t="shared" si="4"/>
        <v>8.75</v>
      </c>
      <c r="K17" s="33">
        <f t="shared" si="5"/>
        <v>30</v>
      </c>
      <c r="L17" s="3">
        <v>125</v>
      </c>
      <c r="M17" s="35">
        <f t="shared" si="6"/>
        <v>3.75</v>
      </c>
    </row>
    <row r="18" spans="1:13" ht="14.25">
      <c r="A18" s="5" t="s">
        <v>25</v>
      </c>
      <c r="B18" s="9">
        <v>70</v>
      </c>
      <c r="C18" s="1">
        <v>650</v>
      </c>
      <c r="D18" s="10">
        <f aca="true" t="shared" si="7" ref="D18:D38">B18*C18/1000</f>
        <v>45.5</v>
      </c>
      <c r="E18" s="33">
        <f t="shared" si="1"/>
        <v>17.5</v>
      </c>
      <c r="F18" s="1">
        <v>650</v>
      </c>
      <c r="G18" s="34">
        <f t="shared" si="2"/>
        <v>11.375</v>
      </c>
      <c r="H18" s="33">
        <f t="shared" si="3"/>
        <v>24.5</v>
      </c>
      <c r="I18" s="1">
        <v>650</v>
      </c>
      <c r="J18" s="35">
        <f t="shared" si="4"/>
        <v>15.925</v>
      </c>
      <c r="K18" s="33">
        <f t="shared" si="5"/>
        <v>10.5</v>
      </c>
      <c r="L18" s="1">
        <v>650</v>
      </c>
      <c r="M18" s="35">
        <f t="shared" si="6"/>
        <v>6.825</v>
      </c>
    </row>
    <row r="19" spans="1:13" ht="24" customHeight="1">
      <c r="A19" s="5" t="s">
        <v>26</v>
      </c>
      <c r="B19" s="9">
        <v>30</v>
      </c>
      <c r="C19" s="1">
        <v>320</v>
      </c>
      <c r="D19" s="10">
        <f t="shared" si="7"/>
        <v>9.6</v>
      </c>
      <c r="E19" s="33">
        <f t="shared" si="1"/>
        <v>7.5</v>
      </c>
      <c r="F19" s="1">
        <v>320</v>
      </c>
      <c r="G19" s="34">
        <f t="shared" si="2"/>
        <v>2.4</v>
      </c>
      <c r="H19" s="33">
        <f t="shared" si="3"/>
        <v>10.5</v>
      </c>
      <c r="I19" s="1">
        <v>320</v>
      </c>
      <c r="J19" s="35">
        <f t="shared" si="4"/>
        <v>3.36</v>
      </c>
      <c r="K19" s="33">
        <f t="shared" si="5"/>
        <v>4.5</v>
      </c>
      <c r="L19" s="1">
        <v>320</v>
      </c>
      <c r="M19" s="35">
        <f t="shared" si="6"/>
        <v>1.44</v>
      </c>
    </row>
    <row r="20" spans="1:13" ht="25.5">
      <c r="A20" s="5" t="s">
        <v>27</v>
      </c>
      <c r="B20" s="9">
        <v>35</v>
      </c>
      <c r="C20" s="1">
        <v>451</v>
      </c>
      <c r="D20" s="10">
        <f t="shared" si="7"/>
        <v>15.785</v>
      </c>
      <c r="E20" s="33">
        <f t="shared" si="1"/>
        <v>8.75</v>
      </c>
      <c r="F20" s="1">
        <v>451</v>
      </c>
      <c r="G20" s="34">
        <f t="shared" si="2"/>
        <v>3.94625</v>
      </c>
      <c r="H20" s="33">
        <f t="shared" si="3"/>
        <v>12.25</v>
      </c>
      <c r="I20" s="1">
        <v>451</v>
      </c>
      <c r="J20" s="35">
        <f>H20*I20/1000</f>
        <v>5.52475</v>
      </c>
      <c r="K20" s="33">
        <f t="shared" si="5"/>
        <v>5.25</v>
      </c>
      <c r="L20" s="1">
        <v>451</v>
      </c>
      <c r="M20" s="35">
        <f>K20*L20/1000</f>
        <v>2.36775</v>
      </c>
    </row>
    <row r="21" spans="1:13" ht="25.5">
      <c r="A21" s="5" t="s">
        <v>28</v>
      </c>
      <c r="B21" s="9">
        <v>58</v>
      </c>
      <c r="C21" s="1">
        <v>524</v>
      </c>
      <c r="D21" s="10">
        <f t="shared" si="7"/>
        <v>30.392</v>
      </c>
      <c r="E21" s="33">
        <f t="shared" si="1"/>
        <v>14.5</v>
      </c>
      <c r="F21" s="1">
        <v>524</v>
      </c>
      <c r="G21" s="34">
        <f t="shared" si="2"/>
        <v>7.598</v>
      </c>
      <c r="H21" s="33">
        <f t="shared" si="3"/>
        <v>20.299999999999997</v>
      </c>
      <c r="I21" s="1">
        <v>524</v>
      </c>
      <c r="J21" s="35">
        <f t="shared" si="4"/>
        <v>10.637199999999998</v>
      </c>
      <c r="K21" s="33">
        <f t="shared" si="5"/>
        <v>8.7</v>
      </c>
      <c r="L21" s="1">
        <v>524</v>
      </c>
      <c r="M21" s="35">
        <f aca="true" t="shared" si="8" ref="M21:M28">K21*L21/1000</f>
        <v>4.558799999999999</v>
      </c>
    </row>
    <row r="22" spans="1:13" ht="25.5">
      <c r="A22" s="5" t="s">
        <v>29</v>
      </c>
      <c r="B22" s="9">
        <v>300</v>
      </c>
      <c r="C22" s="1">
        <v>73.11</v>
      </c>
      <c r="D22" s="10">
        <f t="shared" si="7"/>
        <v>21.933</v>
      </c>
      <c r="E22" s="33">
        <f t="shared" si="1"/>
        <v>75</v>
      </c>
      <c r="F22" s="1">
        <v>73.11</v>
      </c>
      <c r="G22" s="34">
        <f t="shared" si="2"/>
        <v>5.48325</v>
      </c>
      <c r="H22" s="33">
        <f t="shared" si="3"/>
        <v>105</v>
      </c>
      <c r="I22" s="1">
        <v>73.11</v>
      </c>
      <c r="J22" s="35">
        <f t="shared" si="4"/>
        <v>7.67655</v>
      </c>
      <c r="K22" s="33">
        <f t="shared" si="5"/>
        <v>45</v>
      </c>
      <c r="L22" s="1">
        <v>73.11</v>
      </c>
      <c r="M22" s="35">
        <f t="shared" si="8"/>
        <v>3.2899499999999997</v>
      </c>
    </row>
    <row r="23" spans="1:13" ht="15.75" customHeight="1">
      <c r="A23" s="32" t="s">
        <v>30</v>
      </c>
      <c r="B23" s="14">
        <v>150</v>
      </c>
      <c r="C23" s="2">
        <v>129.5</v>
      </c>
      <c r="D23" s="10">
        <f t="shared" si="7"/>
        <v>19.425</v>
      </c>
      <c r="E23" s="33">
        <f t="shared" si="1"/>
        <v>37.5</v>
      </c>
      <c r="F23" s="2">
        <v>129.5</v>
      </c>
      <c r="G23" s="34">
        <f t="shared" si="2"/>
        <v>4.85625</v>
      </c>
      <c r="H23" s="33">
        <f t="shared" si="3"/>
        <v>52.5</v>
      </c>
      <c r="I23" s="2">
        <v>129.5</v>
      </c>
      <c r="J23" s="35">
        <f t="shared" si="4"/>
        <v>6.79875</v>
      </c>
      <c r="K23" s="33">
        <f t="shared" si="5"/>
        <v>22.5</v>
      </c>
      <c r="L23" s="2">
        <v>129.5</v>
      </c>
      <c r="M23" s="35">
        <f t="shared" si="8"/>
        <v>2.91375</v>
      </c>
    </row>
    <row r="24" spans="1:13" ht="18" customHeight="1">
      <c r="A24" s="32" t="s">
        <v>31</v>
      </c>
      <c r="B24" s="14">
        <v>50</v>
      </c>
      <c r="C24" s="2">
        <v>383.5</v>
      </c>
      <c r="D24" s="10">
        <f t="shared" si="7"/>
        <v>19.175</v>
      </c>
      <c r="E24" s="33">
        <f t="shared" si="1"/>
        <v>12.5</v>
      </c>
      <c r="F24" s="2">
        <v>383.5</v>
      </c>
      <c r="G24" s="34">
        <f t="shared" si="2"/>
        <v>4.79375</v>
      </c>
      <c r="H24" s="33">
        <f t="shared" si="3"/>
        <v>17.5</v>
      </c>
      <c r="I24" s="2">
        <v>383.5</v>
      </c>
      <c r="J24" s="35">
        <f t="shared" si="4"/>
        <v>6.71125</v>
      </c>
      <c r="K24" s="33">
        <f t="shared" si="5"/>
        <v>7.5</v>
      </c>
      <c r="L24" s="2">
        <v>383.5</v>
      </c>
      <c r="M24" s="35">
        <f t="shared" si="8"/>
        <v>2.87625</v>
      </c>
    </row>
    <row r="25" spans="1:13" ht="14.25">
      <c r="A25" s="5" t="s">
        <v>7</v>
      </c>
      <c r="B25" s="9">
        <v>10</v>
      </c>
      <c r="C25" s="1">
        <v>557.5</v>
      </c>
      <c r="D25" s="10">
        <f t="shared" si="7"/>
        <v>5.575</v>
      </c>
      <c r="E25" s="33">
        <f t="shared" si="1"/>
        <v>2.5</v>
      </c>
      <c r="F25" s="1">
        <v>557.5</v>
      </c>
      <c r="G25" s="34">
        <f>E25*F25/1000</f>
        <v>1.39375</v>
      </c>
      <c r="H25" s="33">
        <f t="shared" si="3"/>
        <v>3.5</v>
      </c>
      <c r="I25" s="1">
        <v>557.5</v>
      </c>
      <c r="J25" s="35">
        <f t="shared" si="4"/>
        <v>1.95125</v>
      </c>
      <c r="K25" s="33">
        <f t="shared" si="5"/>
        <v>1.5</v>
      </c>
      <c r="L25" s="1">
        <v>557.5</v>
      </c>
      <c r="M25" s="35">
        <f t="shared" si="8"/>
        <v>0.83625</v>
      </c>
    </row>
    <row r="26" spans="1:13" ht="14.25">
      <c r="A26" s="5" t="s">
        <v>32</v>
      </c>
      <c r="B26" s="9">
        <v>10</v>
      </c>
      <c r="C26" s="1">
        <v>256.25</v>
      </c>
      <c r="D26" s="10">
        <f t="shared" si="7"/>
        <v>2.5625</v>
      </c>
      <c r="E26" s="33">
        <f t="shared" si="1"/>
        <v>2.5</v>
      </c>
      <c r="F26" s="1">
        <v>256.25</v>
      </c>
      <c r="G26" s="34">
        <f t="shared" si="2"/>
        <v>0.640625</v>
      </c>
      <c r="H26" s="33">
        <f t="shared" si="3"/>
        <v>3.5</v>
      </c>
      <c r="I26" s="1">
        <v>256.25</v>
      </c>
      <c r="J26" s="35">
        <f t="shared" si="4"/>
        <v>0.896875</v>
      </c>
      <c r="K26" s="33">
        <f t="shared" si="5"/>
        <v>1.5</v>
      </c>
      <c r="L26" s="1">
        <v>256.25</v>
      </c>
      <c r="M26" s="35">
        <f t="shared" si="8"/>
        <v>0.384375</v>
      </c>
    </row>
    <row r="27" spans="1:13" ht="14.25">
      <c r="A27" s="5" t="s">
        <v>8</v>
      </c>
      <c r="B27" s="9">
        <v>30</v>
      </c>
      <c r="C27" s="1">
        <v>688.5</v>
      </c>
      <c r="D27" s="10">
        <f t="shared" si="7"/>
        <v>20.655</v>
      </c>
      <c r="E27" s="33">
        <f t="shared" si="1"/>
        <v>7.5</v>
      </c>
      <c r="F27" s="1">
        <v>688.5</v>
      </c>
      <c r="G27" s="34">
        <f t="shared" si="2"/>
        <v>5.16375</v>
      </c>
      <c r="H27" s="33">
        <f t="shared" si="3"/>
        <v>10.5</v>
      </c>
      <c r="I27" s="1">
        <v>688.5</v>
      </c>
      <c r="J27" s="35">
        <f t="shared" si="4"/>
        <v>7.22925</v>
      </c>
      <c r="K27" s="33">
        <f t="shared" si="5"/>
        <v>4.5</v>
      </c>
      <c r="L27" s="1">
        <v>688.5</v>
      </c>
      <c r="M27" s="35">
        <f t="shared" si="8"/>
        <v>3.09825</v>
      </c>
    </row>
    <row r="28" spans="1:13" ht="14.25">
      <c r="A28" s="5" t="s">
        <v>9</v>
      </c>
      <c r="B28" s="9">
        <v>15</v>
      </c>
      <c r="C28" s="1">
        <v>173.91</v>
      </c>
      <c r="D28" s="10">
        <f t="shared" si="7"/>
        <v>2.60865</v>
      </c>
      <c r="E28" s="33">
        <f t="shared" si="1"/>
        <v>3.75</v>
      </c>
      <c r="F28" s="1">
        <v>173.91</v>
      </c>
      <c r="G28" s="34">
        <f t="shared" si="2"/>
        <v>0.6521625</v>
      </c>
      <c r="H28" s="33">
        <f t="shared" si="3"/>
        <v>5.25</v>
      </c>
      <c r="I28" s="1">
        <v>173.91</v>
      </c>
      <c r="J28" s="35">
        <f t="shared" si="4"/>
        <v>0.9130275</v>
      </c>
      <c r="K28" s="33">
        <f t="shared" si="5"/>
        <v>2.25</v>
      </c>
      <c r="L28" s="1">
        <v>173.91</v>
      </c>
      <c r="M28" s="35">
        <f t="shared" si="8"/>
        <v>0.3912975</v>
      </c>
    </row>
    <row r="29" spans="1:13" ht="14.25">
      <c r="A29" s="5" t="s">
        <v>33</v>
      </c>
      <c r="B29" s="9">
        <v>1</v>
      </c>
      <c r="C29" s="1">
        <v>20</v>
      </c>
      <c r="D29" s="10">
        <v>20</v>
      </c>
      <c r="E29" s="33">
        <f t="shared" si="1"/>
        <v>0.25</v>
      </c>
      <c r="F29" s="1">
        <v>20</v>
      </c>
      <c r="G29" s="34">
        <v>5</v>
      </c>
      <c r="H29" s="33">
        <f t="shared" si="3"/>
        <v>0.35</v>
      </c>
      <c r="I29" s="1">
        <v>20</v>
      </c>
      <c r="J29" s="35">
        <v>7</v>
      </c>
      <c r="K29" s="33">
        <f t="shared" si="5"/>
        <v>0.15</v>
      </c>
      <c r="L29" s="1">
        <v>20</v>
      </c>
      <c r="M29" s="35">
        <v>3</v>
      </c>
    </row>
    <row r="30" spans="1:13" ht="14.25">
      <c r="A30" s="5" t="s">
        <v>10</v>
      </c>
      <c r="B30" s="9">
        <v>30</v>
      </c>
      <c r="C30" s="1">
        <v>78</v>
      </c>
      <c r="D30" s="10">
        <f t="shared" si="7"/>
        <v>2.34</v>
      </c>
      <c r="E30" s="33">
        <f t="shared" si="1"/>
        <v>7.5</v>
      </c>
      <c r="F30" s="1">
        <v>78</v>
      </c>
      <c r="G30" s="34">
        <f t="shared" si="2"/>
        <v>0.585</v>
      </c>
      <c r="H30" s="33">
        <f t="shared" si="3"/>
        <v>10.5</v>
      </c>
      <c r="I30" s="1">
        <v>78</v>
      </c>
      <c r="J30" s="35">
        <f t="shared" si="4"/>
        <v>0.819</v>
      </c>
      <c r="K30" s="33">
        <f t="shared" si="5"/>
        <v>4.5</v>
      </c>
      <c r="L30" s="1">
        <v>78</v>
      </c>
      <c r="M30" s="35">
        <f aca="true" t="shared" si="9" ref="M30:M38">K30*L30/1000</f>
        <v>0.351</v>
      </c>
    </row>
    <row r="31" spans="1:13" ht="14.25">
      <c r="A31" s="5" t="s">
        <v>11</v>
      </c>
      <c r="B31" s="9">
        <v>10</v>
      </c>
      <c r="C31" s="1">
        <v>130</v>
      </c>
      <c r="D31" s="10">
        <f t="shared" si="7"/>
        <v>1.3</v>
      </c>
      <c r="E31" s="33">
        <f t="shared" si="1"/>
        <v>2.5</v>
      </c>
      <c r="F31" s="1">
        <v>130</v>
      </c>
      <c r="G31" s="34">
        <f t="shared" si="2"/>
        <v>0.325</v>
      </c>
      <c r="H31" s="33">
        <f t="shared" si="3"/>
        <v>3.5</v>
      </c>
      <c r="I31" s="1">
        <v>130</v>
      </c>
      <c r="J31" s="35">
        <f t="shared" si="4"/>
        <v>0.455</v>
      </c>
      <c r="K31" s="33">
        <f t="shared" si="5"/>
        <v>1.5</v>
      </c>
      <c r="L31" s="1">
        <v>130</v>
      </c>
      <c r="M31" s="35">
        <f t="shared" si="9"/>
        <v>0.195</v>
      </c>
    </row>
    <row r="32" spans="1:13" ht="14.25">
      <c r="A32" s="5" t="s">
        <v>12</v>
      </c>
      <c r="B32" s="9">
        <v>1</v>
      </c>
      <c r="C32" s="1">
        <v>760</v>
      </c>
      <c r="D32" s="10">
        <f t="shared" si="7"/>
        <v>0.76</v>
      </c>
      <c r="E32" s="33">
        <f t="shared" si="1"/>
        <v>0.25</v>
      </c>
      <c r="F32" s="1">
        <v>760</v>
      </c>
      <c r="G32" s="34">
        <f t="shared" si="2"/>
        <v>0.19</v>
      </c>
      <c r="H32" s="33">
        <f t="shared" si="3"/>
        <v>0.35</v>
      </c>
      <c r="I32" s="1">
        <v>760</v>
      </c>
      <c r="J32" s="35">
        <f t="shared" si="4"/>
        <v>0.266</v>
      </c>
      <c r="K32" s="33">
        <f t="shared" si="5"/>
        <v>0.15</v>
      </c>
      <c r="L32" s="1">
        <v>760</v>
      </c>
      <c r="M32" s="35">
        <f t="shared" si="9"/>
        <v>0.114</v>
      </c>
    </row>
    <row r="33" spans="1:13" ht="14.25">
      <c r="A33" s="5" t="s">
        <v>34</v>
      </c>
      <c r="B33" s="9">
        <v>1</v>
      </c>
      <c r="C33" s="1">
        <v>680</v>
      </c>
      <c r="D33" s="10">
        <f t="shared" si="7"/>
        <v>0.68</v>
      </c>
      <c r="E33" s="33">
        <f t="shared" si="1"/>
        <v>0.25</v>
      </c>
      <c r="F33" s="1">
        <v>680</v>
      </c>
      <c r="G33" s="34">
        <f t="shared" si="2"/>
        <v>0.17</v>
      </c>
      <c r="H33" s="33">
        <f t="shared" si="3"/>
        <v>0.35</v>
      </c>
      <c r="I33" s="1">
        <v>680</v>
      </c>
      <c r="J33" s="35">
        <f t="shared" si="4"/>
        <v>0.23799999999999996</v>
      </c>
      <c r="K33" s="33">
        <f t="shared" si="5"/>
        <v>0.15</v>
      </c>
      <c r="L33" s="1">
        <v>680</v>
      </c>
      <c r="M33" s="35">
        <f t="shared" si="9"/>
        <v>0.102</v>
      </c>
    </row>
    <row r="34" spans="1:13" ht="14.25">
      <c r="A34" s="5" t="s">
        <v>35</v>
      </c>
      <c r="B34" s="9">
        <v>2</v>
      </c>
      <c r="C34" s="1">
        <v>770</v>
      </c>
      <c r="D34" s="10">
        <f t="shared" si="7"/>
        <v>1.54</v>
      </c>
      <c r="E34" s="33">
        <f t="shared" si="1"/>
        <v>0.5</v>
      </c>
      <c r="F34" s="1">
        <v>770</v>
      </c>
      <c r="G34" s="34">
        <f t="shared" si="2"/>
        <v>0.385</v>
      </c>
      <c r="H34" s="33">
        <f t="shared" si="3"/>
        <v>0.7</v>
      </c>
      <c r="I34" s="1">
        <v>770</v>
      </c>
      <c r="J34" s="35">
        <f t="shared" si="4"/>
        <v>0.539</v>
      </c>
      <c r="K34" s="33">
        <f t="shared" si="5"/>
        <v>0.3</v>
      </c>
      <c r="L34" s="1">
        <v>770</v>
      </c>
      <c r="M34" s="35">
        <f t="shared" si="9"/>
        <v>0.231</v>
      </c>
    </row>
    <row r="35" spans="1:13" ht="14.25">
      <c r="A35" s="5" t="s">
        <v>13</v>
      </c>
      <c r="B35" s="9">
        <v>0.2</v>
      </c>
      <c r="C35" s="1">
        <v>1200</v>
      </c>
      <c r="D35" s="10">
        <f t="shared" si="7"/>
        <v>0.24</v>
      </c>
      <c r="E35" s="33">
        <f t="shared" si="1"/>
        <v>0.05</v>
      </c>
      <c r="F35" s="1">
        <v>1200</v>
      </c>
      <c r="G35" s="34">
        <f t="shared" si="2"/>
        <v>0.06</v>
      </c>
      <c r="H35" s="33">
        <f t="shared" si="3"/>
        <v>0.06999999999999999</v>
      </c>
      <c r="I35" s="1">
        <v>1200</v>
      </c>
      <c r="J35" s="35">
        <f t="shared" si="4"/>
        <v>0.08399999999999999</v>
      </c>
      <c r="K35" s="33">
        <f t="shared" si="5"/>
        <v>0.03</v>
      </c>
      <c r="L35" s="1">
        <v>1200</v>
      </c>
      <c r="M35" s="35">
        <f t="shared" si="9"/>
        <v>0.036</v>
      </c>
    </row>
    <row r="36" spans="1:13" ht="14.25">
      <c r="A36" s="5" t="s">
        <v>38</v>
      </c>
      <c r="B36" s="9">
        <v>3</v>
      </c>
      <c r="C36" s="1">
        <v>125</v>
      </c>
      <c r="D36" s="10">
        <f t="shared" si="7"/>
        <v>0.375</v>
      </c>
      <c r="E36" s="33">
        <f t="shared" si="1"/>
        <v>0.75</v>
      </c>
      <c r="F36" s="1">
        <v>125</v>
      </c>
      <c r="G36" s="34">
        <f>E36*F36/1000</f>
        <v>0.09375</v>
      </c>
      <c r="H36" s="33">
        <f t="shared" si="3"/>
        <v>1.0499999999999998</v>
      </c>
      <c r="I36" s="1">
        <v>125</v>
      </c>
      <c r="J36" s="35">
        <f t="shared" si="4"/>
        <v>0.13124999999999998</v>
      </c>
      <c r="K36" s="33">
        <f t="shared" si="5"/>
        <v>0.44999999999999996</v>
      </c>
      <c r="L36" s="1">
        <v>125</v>
      </c>
      <c r="M36" s="35">
        <f t="shared" si="9"/>
        <v>0.056249999999999994</v>
      </c>
    </row>
    <row r="37" spans="1:13" ht="14.25">
      <c r="A37" s="5" t="s">
        <v>14</v>
      </c>
      <c r="B37" s="9">
        <v>3</v>
      </c>
      <c r="C37" s="1">
        <v>26</v>
      </c>
      <c r="D37" s="10">
        <f t="shared" si="7"/>
        <v>0.078</v>
      </c>
      <c r="E37" s="33">
        <f t="shared" si="1"/>
        <v>0.75</v>
      </c>
      <c r="F37" s="1">
        <v>26</v>
      </c>
      <c r="G37" s="34">
        <f t="shared" si="2"/>
        <v>0.0195</v>
      </c>
      <c r="H37" s="33">
        <f t="shared" si="3"/>
        <v>1.0499999999999998</v>
      </c>
      <c r="I37" s="1">
        <v>26</v>
      </c>
      <c r="J37" s="35">
        <f t="shared" si="4"/>
        <v>0.027299999999999998</v>
      </c>
      <c r="K37" s="33">
        <f t="shared" si="5"/>
        <v>0.44999999999999996</v>
      </c>
      <c r="L37" s="1">
        <v>26</v>
      </c>
      <c r="M37" s="35">
        <f t="shared" si="9"/>
        <v>0.011699999999999999</v>
      </c>
    </row>
    <row r="38" spans="1:13" ht="14.25">
      <c r="A38" s="5" t="s">
        <v>36</v>
      </c>
      <c r="B38" s="9">
        <v>2</v>
      </c>
      <c r="C38" s="1">
        <v>700</v>
      </c>
      <c r="D38" s="10">
        <f t="shared" si="7"/>
        <v>1.4</v>
      </c>
      <c r="E38" s="33">
        <f t="shared" si="1"/>
        <v>0.5</v>
      </c>
      <c r="F38" s="1">
        <v>700</v>
      </c>
      <c r="G38" s="34">
        <f t="shared" si="2"/>
        <v>0.35</v>
      </c>
      <c r="H38" s="33">
        <f t="shared" si="3"/>
        <v>0.7</v>
      </c>
      <c r="I38" s="1">
        <v>700</v>
      </c>
      <c r="J38" s="35">
        <f t="shared" si="4"/>
        <v>0.48999999999999994</v>
      </c>
      <c r="K38" s="33">
        <f t="shared" si="5"/>
        <v>0.3</v>
      </c>
      <c r="L38" s="1">
        <v>700</v>
      </c>
      <c r="M38" s="35">
        <f t="shared" si="9"/>
        <v>0.21</v>
      </c>
    </row>
    <row r="39" spans="1:13" ht="14.25">
      <c r="A39" s="22" t="s">
        <v>15</v>
      </c>
      <c r="B39" s="92"/>
      <c r="C39" s="93"/>
      <c r="D39" s="23">
        <f>SUM(D8:D38)</f>
        <v>329.11744999999996</v>
      </c>
      <c r="E39" s="37"/>
      <c r="F39" s="38"/>
      <c r="G39" s="39">
        <f>SUM(G8:G38)</f>
        <v>82.27936249999999</v>
      </c>
      <c r="H39" s="37"/>
      <c r="I39" s="38"/>
      <c r="J39" s="40">
        <f>SUM(J8:J38)</f>
        <v>115.19110749999997</v>
      </c>
      <c r="K39" s="33"/>
      <c r="L39" s="41"/>
      <c r="M39" s="42">
        <f>SUM(M8:M38)</f>
        <v>49.36761749999999</v>
      </c>
    </row>
    <row r="40" spans="1:13" ht="14.25">
      <c r="A40" s="24"/>
      <c r="B40" s="43"/>
      <c r="C40" s="43"/>
      <c r="D40" s="44"/>
      <c r="E40" s="89" t="s">
        <v>50</v>
      </c>
      <c r="F40" s="90"/>
      <c r="G40" s="90"/>
      <c r="H40" s="90"/>
      <c r="I40" s="90"/>
      <c r="J40" s="91"/>
      <c r="K40" s="88" t="s">
        <v>51</v>
      </c>
      <c r="L40" s="88"/>
      <c r="M40" s="88"/>
    </row>
  </sheetData>
  <sheetProtection/>
  <mergeCells count="20">
    <mergeCell ref="E40:J40"/>
    <mergeCell ref="E2:G4"/>
    <mergeCell ref="H2:J4"/>
    <mergeCell ref="B39:C39"/>
    <mergeCell ref="A2:D3"/>
    <mergeCell ref="A5:A7"/>
    <mergeCell ref="B5:D5"/>
    <mergeCell ref="E5:E7"/>
    <mergeCell ref="H5:H7"/>
    <mergeCell ref="I5:I7"/>
    <mergeCell ref="J5:J7"/>
    <mergeCell ref="C6:C7"/>
    <mergeCell ref="D6:D7"/>
    <mergeCell ref="F5:F7"/>
    <mergeCell ref="G5:G7"/>
    <mergeCell ref="K2:M4"/>
    <mergeCell ref="K5:K7"/>
    <mergeCell ref="L5:L7"/>
    <mergeCell ref="M5:M7"/>
    <mergeCell ref="K40:M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2024-02-16T12:17:56Z</cp:lastPrinted>
  <dcterms:created xsi:type="dcterms:W3CDTF">2014-07-04T10:20:23Z</dcterms:created>
  <dcterms:modified xsi:type="dcterms:W3CDTF">2024-02-26T12:46:16Z</dcterms:modified>
  <cp:category/>
  <cp:version/>
  <cp:contentType/>
  <cp:contentStatus/>
</cp:coreProperties>
</file>